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сплатное питание\Меню, Findex, Типовое меню, Календарь питания\Типовое меню, календарь питания\"/>
    </mc:Choice>
  </mc:AlternateContent>
  <bookViews>
    <workbookView xWindow="0" yWindow="0" windowWidth="28800" windowHeight="1230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F42" i="1" l="1"/>
  <c r="G42" i="1"/>
  <c r="H42" i="1"/>
  <c r="I42" i="1"/>
  <c r="I43" i="1" s="1"/>
  <c r="J42" i="1"/>
  <c r="F43" i="1"/>
  <c r="G43" i="1"/>
  <c r="H43" i="1"/>
  <c r="J43" i="1"/>
  <c r="B198" i="1" l="1"/>
  <c r="A198" i="1"/>
  <c r="L197" i="1"/>
  <c r="J197" i="1"/>
  <c r="I197" i="1"/>
  <c r="H197" i="1"/>
  <c r="G197" i="1"/>
  <c r="F197" i="1"/>
  <c r="B187" i="1"/>
  <c r="A187" i="1"/>
  <c r="L186" i="1"/>
  <c r="L198" i="1" s="1"/>
  <c r="J186" i="1"/>
  <c r="I186" i="1"/>
  <c r="I198" i="1" s="1"/>
  <c r="H186" i="1"/>
  <c r="G186" i="1"/>
  <c r="F186" i="1"/>
  <c r="B178" i="1"/>
  <c r="A178" i="1"/>
  <c r="L177" i="1"/>
  <c r="J177" i="1"/>
  <c r="I177" i="1"/>
  <c r="H177" i="1"/>
  <c r="G177" i="1"/>
  <c r="F177" i="1"/>
  <c r="B167" i="1"/>
  <c r="A167" i="1"/>
  <c r="L166" i="1"/>
  <c r="J166" i="1"/>
  <c r="I166" i="1"/>
  <c r="I178" i="1" s="1"/>
  <c r="H166" i="1"/>
  <c r="G166" i="1"/>
  <c r="F166" i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I147" i="1"/>
  <c r="I158" i="1" s="1"/>
  <c r="H147" i="1"/>
  <c r="G147" i="1"/>
  <c r="F147" i="1"/>
  <c r="B139" i="1"/>
  <c r="A139" i="1"/>
  <c r="L138" i="1"/>
  <c r="J138" i="1"/>
  <c r="I138" i="1"/>
  <c r="H138" i="1"/>
  <c r="G138" i="1"/>
  <c r="F138" i="1"/>
  <c r="B129" i="1"/>
  <c r="A129" i="1"/>
  <c r="L128" i="1"/>
  <c r="J128" i="1"/>
  <c r="I128" i="1"/>
  <c r="I139" i="1" s="1"/>
  <c r="H128" i="1"/>
  <c r="G128" i="1"/>
  <c r="F12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00" i="1" l="1"/>
  <c r="F81" i="1"/>
  <c r="G62" i="1"/>
  <c r="J198" i="1"/>
  <c r="G198" i="1"/>
  <c r="F198" i="1"/>
  <c r="G178" i="1"/>
  <c r="L178" i="1"/>
  <c r="J178" i="1"/>
  <c r="H178" i="1"/>
  <c r="H158" i="1"/>
  <c r="G158" i="1"/>
  <c r="F158" i="1"/>
  <c r="J139" i="1"/>
  <c r="G139" i="1"/>
  <c r="F139" i="1"/>
  <c r="F178" i="1"/>
  <c r="H198" i="1"/>
  <c r="J158" i="1"/>
  <c r="H139" i="1"/>
  <c r="J119" i="1"/>
  <c r="H119" i="1"/>
  <c r="G119" i="1"/>
  <c r="F119" i="1"/>
  <c r="I100" i="1"/>
  <c r="H100" i="1"/>
  <c r="F100" i="1"/>
  <c r="J100" i="1"/>
  <c r="J81" i="1"/>
  <c r="I81" i="1"/>
  <c r="H81" i="1"/>
  <c r="G81" i="1"/>
  <c r="J62" i="1"/>
  <c r="I62" i="1"/>
  <c r="H62" i="1"/>
  <c r="L62" i="1"/>
  <c r="F62" i="1"/>
  <c r="J24" i="1"/>
  <c r="I24" i="1"/>
  <c r="F24" i="1"/>
  <c r="H24" i="1"/>
  <c r="G24" i="1"/>
  <c r="L24" i="1"/>
  <c r="L139" i="1"/>
  <c r="L199" i="1" l="1"/>
  <c r="H199" i="1"/>
  <c r="F199" i="1"/>
  <c r="G199" i="1"/>
  <c r="I199" i="1"/>
  <c r="J199" i="1"/>
</calcChain>
</file>

<file path=xl/sharedStrings.xml><?xml version="1.0" encoding="utf-8"?>
<sst xmlns="http://schemas.openxmlformats.org/spreadsheetml/2006/main" count="317" uniqueCount="104">
  <si>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</si>
  <si>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</si>
  <si>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</si>
  <si>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</si>
  <si>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</si>
  <si>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</si>
  <si>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</si>
  <si>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</si>
  <si>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</si>
  <si>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</si>
  <si>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</si>
  <si>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</si>
  <si>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</si>
  <si>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</si>
  <si>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</si>
  <si>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</si>
  <si>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</si>
  <si>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</si>
  <si>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</si>
  <si>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</si>
  <si>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</si>
  <si>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</si>
  <si>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</si>
  <si>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</si>
  <si>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</si>
  <si>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</si>
  <si>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</si>
  <si>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</si>
  <si>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</si>
  <si>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</si>
  <si>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</si>
  <si>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</si>
  <si>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</si>
  <si>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</si>
  <si>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</si>
  <si>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</si>
  <si>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</si>
  <si>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</si>
  <si>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</si>
  <si>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ПГО "Средняя общеобразовательная школа № 18"</t>
  </si>
  <si>
    <t>Тарасова Т.Г.</t>
  </si>
  <si>
    <t>Согласовал Директор</t>
  </si>
  <si>
    <t>Каша пшенная молочная вязкая с маслом сливочным</t>
  </si>
  <si>
    <t>Чай ягодный</t>
  </si>
  <si>
    <t>Хлеб пшеничный</t>
  </si>
  <si>
    <t>Бутерброд с повидлом</t>
  </si>
  <si>
    <t>Рассольник Ленинградский со сметаной</t>
  </si>
  <si>
    <t>Мясо кур отварное (для первых блюд)</t>
  </si>
  <si>
    <t>Компот из смеси сухофруктов</t>
  </si>
  <si>
    <t>Хлеб ржаной</t>
  </si>
  <si>
    <t>Каша гречневая рассыпчатая</t>
  </si>
  <si>
    <t>Суп Крестьянский с крупой, сметаной</t>
  </si>
  <si>
    <t>Рис припущенный</t>
  </si>
  <si>
    <t>Компот из ягод</t>
  </si>
  <si>
    <t>Каша манная жидкая молочная с маслом сливочным</t>
  </si>
  <si>
    <t>Суп-пюре овощной</t>
  </si>
  <si>
    <t>Макаронные изделия отварные с маслом</t>
  </si>
  <si>
    <t>Напиток лимонный</t>
  </si>
  <si>
    <t>Гренки из пшеничного хлеба</t>
  </si>
  <si>
    <t>Чай с лимоном</t>
  </si>
  <si>
    <t>Щи из свежей капусты с картофелем со сметаной</t>
  </si>
  <si>
    <t>Пюре картофельное</t>
  </si>
  <si>
    <t>Компот из свежих плодов</t>
  </si>
  <si>
    <t>Чай с сахаром</t>
  </si>
  <si>
    <t>Суп-пюре их гороха</t>
  </si>
  <si>
    <t>Напиток из плодов шиповника</t>
  </si>
  <si>
    <t>Бутерброд с сыром</t>
  </si>
  <si>
    <t>Каша овсяная Геркулес вязкая молочная с маслом сливочным</t>
  </si>
  <si>
    <t>Суп картофельный с бобовыми</t>
  </si>
  <si>
    <t>Борщ с капустой, картофелем и сметаной</t>
  </si>
  <si>
    <t>Мясо кур отварное (дляпервых блюд)</t>
  </si>
  <si>
    <t>Напиток Ягодка</t>
  </si>
  <si>
    <t>Каша рисовая молочная жидкая с маслом сливочным</t>
  </si>
  <si>
    <t>Суп картофельный с рыбой</t>
  </si>
  <si>
    <t>Напиток апельсиновый или мандариновый</t>
  </si>
  <si>
    <t>Бутерброд с маслом сливочным</t>
  </si>
  <si>
    <t>Суп-лапша на курином бульоне</t>
  </si>
  <si>
    <t>Каша пшеничная молочная с маслом сливочным</t>
  </si>
  <si>
    <t>Суп картофельный с клецками</t>
  </si>
  <si>
    <t>Тефтели мясные с луком</t>
  </si>
  <si>
    <t>Каша перловая рассыпчатая</t>
  </si>
  <si>
    <t>Соус красный основной</t>
  </si>
  <si>
    <t>Яблоко свежее</t>
  </si>
  <si>
    <t>Гуляш из мяса свинины</t>
  </si>
  <si>
    <t>Омлет запеченный паровой</t>
  </si>
  <si>
    <t>Макаронные изделия запеченные с сыром</t>
  </si>
  <si>
    <t>Бктерброд с маслом сливочным</t>
  </si>
  <si>
    <t>Каша манная молочная жидкая с маслом сливочным</t>
  </si>
  <si>
    <t>сладкое</t>
  </si>
  <si>
    <t>**Котлета куриная Сливочная</t>
  </si>
  <si>
    <t>Молоко сгущеное</t>
  </si>
  <si>
    <t>**Шницель рубленный мясной</t>
  </si>
  <si>
    <t>**Биточек куриный</t>
  </si>
  <si>
    <t>**Сырники</t>
  </si>
  <si>
    <t>Печенье детское (конд изд)</t>
  </si>
  <si>
    <t>Винегрет овощной</t>
  </si>
  <si>
    <t>**Гуляш из курицы</t>
  </si>
  <si>
    <t>Яблоки свежие</t>
  </si>
  <si>
    <t>**Птица, тушенная в соусе красном с овощами</t>
  </si>
  <si>
    <t>**Плов с мясом птицы</t>
  </si>
  <si>
    <t>Салат из белокачанной капусты с морковью и маслом</t>
  </si>
  <si>
    <t>**Фрикасе из мяса птицы со сметанным соусом</t>
  </si>
  <si>
    <t>**Жаркое по-домашнему из свинины</t>
  </si>
  <si>
    <t>**Плов со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</si>
</sst>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zoomScaleNormal="100" workbookViewId="0">
      <pane xSplit="4" ySplit="5" topLeftCell="E103" activePane="bottomRight" state="frozen"/>
      <selection pane="topRight" activeCell="E1" sqref="E1"/>
      <selection pane="bottomLeft" activeCell="A6" sqref="A6"/>
      <selection pane="bottomRight" activeCell="F195" sqref="F1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41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180</v>
      </c>
      <c r="G6" s="40">
        <v>9.02</v>
      </c>
      <c r="H6" s="40">
        <v>9.4</v>
      </c>
      <c r="I6" s="40">
        <v>39.54</v>
      </c>
      <c r="J6" s="40">
        <v>275.39999999999998</v>
      </c>
      <c r="K6" s="41">
        <v>302</v>
      </c>
      <c r="L6" s="40">
        <v>94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0.1</v>
      </c>
      <c r="H8" s="43"/>
      <c r="I8" s="43">
        <v>12.97</v>
      </c>
      <c r="J8" s="43">
        <v>59.9</v>
      </c>
      <c r="K8" s="44">
        <v>971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2.4300000000000002</v>
      </c>
      <c r="H9" s="43"/>
      <c r="I9" s="43">
        <v>14.64</v>
      </c>
      <c r="J9" s="43">
        <v>72.599999999999994</v>
      </c>
      <c r="K9" s="44">
        <v>897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97</v>
      </c>
      <c r="F10" s="43">
        <v>120</v>
      </c>
      <c r="G10" s="43">
        <v>0.48</v>
      </c>
      <c r="H10" s="43"/>
      <c r="I10" s="43">
        <v>11.76</v>
      </c>
      <c r="J10" s="43">
        <v>56.4</v>
      </c>
      <c r="K10" s="44">
        <v>976</v>
      </c>
      <c r="L10" s="43"/>
    </row>
    <row r="11" spans="1:12" ht="15" x14ac:dyDescent="0.25">
      <c r="A11" s="23"/>
      <c r="B11" s="15"/>
      <c r="C11" s="11"/>
      <c r="D11" s="6" t="s">
        <v>23</v>
      </c>
      <c r="E11" s="42" t="s">
        <v>45</v>
      </c>
      <c r="F11" s="43">
        <v>30</v>
      </c>
      <c r="G11" s="43">
        <v>3.5</v>
      </c>
      <c r="H11" s="43">
        <v>6.6</v>
      </c>
      <c r="I11" s="43">
        <v>10.94</v>
      </c>
      <c r="J11" s="43">
        <v>84.8</v>
      </c>
      <c r="K11" s="44">
        <v>1046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15.53</v>
      </c>
      <c r="H13" s="19">
        <f t="shared" si="0"/>
        <v>16</v>
      </c>
      <c r="I13" s="19">
        <f t="shared" si="0"/>
        <v>89.850000000000009</v>
      </c>
      <c r="J13" s="19">
        <f t="shared" si="0"/>
        <v>549.09999999999991</v>
      </c>
      <c r="K13" s="25"/>
      <c r="L13" s="19">
        <f t="shared" ref="L13" si="1">SUM(L6:L12)</f>
        <v>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>
        <v>123</v>
      </c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2.11</v>
      </c>
      <c r="H15" s="43">
        <v>5</v>
      </c>
      <c r="I15" s="43">
        <v>15.01</v>
      </c>
      <c r="J15" s="43">
        <v>118.9</v>
      </c>
      <c r="K15" s="44">
        <v>1030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83</v>
      </c>
      <c r="F16" s="43">
        <v>90</v>
      </c>
      <c r="G16" s="43">
        <v>10.27</v>
      </c>
      <c r="H16" s="43">
        <v>25</v>
      </c>
      <c r="I16" s="43">
        <v>3.66</v>
      </c>
      <c r="J16" s="43">
        <v>279.3</v>
      </c>
      <c r="K16" s="44">
        <v>437.06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3.35</v>
      </c>
      <c r="H17" s="43">
        <v>5</v>
      </c>
      <c r="I17" s="43">
        <v>35.01</v>
      </c>
      <c r="J17" s="43">
        <v>220.5</v>
      </c>
      <c r="K17" s="44">
        <v>512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0.46</v>
      </c>
      <c r="H18" s="43"/>
      <c r="I18" s="43">
        <v>27.49</v>
      </c>
      <c r="J18" s="43">
        <v>115.7</v>
      </c>
      <c r="K18" s="44">
        <v>928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40</v>
      </c>
      <c r="G19" s="43">
        <v>3.24</v>
      </c>
      <c r="H19" s="43"/>
      <c r="I19" s="43">
        <v>19.52</v>
      </c>
      <c r="J19" s="43">
        <v>96.8</v>
      </c>
      <c r="K19" s="44">
        <v>897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2.5499999999999998</v>
      </c>
      <c r="H20" s="43">
        <v>1</v>
      </c>
      <c r="I20" s="43">
        <v>12.75</v>
      </c>
      <c r="J20" s="43">
        <v>77.7</v>
      </c>
      <c r="K20" s="44">
        <v>1148</v>
      </c>
      <c r="L20" s="43"/>
    </row>
    <row r="21" spans="1:12" ht="15" x14ac:dyDescent="0.25">
      <c r="A21" s="23"/>
      <c r="B21" s="15"/>
      <c r="C21" s="11"/>
      <c r="D21" s="6"/>
      <c r="E21" s="42" t="s">
        <v>47</v>
      </c>
      <c r="F21" s="43">
        <v>5</v>
      </c>
      <c r="G21" s="43">
        <v>1.1499999999999999</v>
      </c>
      <c r="H21" s="43">
        <v>1</v>
      </c>
      <c r="I21" s="43">
        <v>0.04</v>
      </c>
      <c r="J21" s="43">
        <v>11.8</v>
      </c>
      <c r="K21" s="44">
        <v>1052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23.13</v>
      </c>
      <c r="H23" s="19">
        <f t="shared" si="2"/>
        <v>37</v>
      </c>
      <c r="I23" s="19">
        <f t="shared" si="2"/>
        <v>113.48</v>
      </c>
      <c r="J23" s="19">
        <f t="shared" si="2"/>
        <v>920.7</v>
      </c>
      <c r="K23" s="25"/>
      <c r="L23" s="19">
        <f t="shared" ref="L23" si="3">SUM(L14:L22)</f>
        <v>123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1275</v>
      </c>
      <c r="G24" s="32">
        <f t="shared" ref="G24:J24" si="4">G13+G23</f>
        <v>38.659999999999997</v>
      </c>
      <c r="H24" s="32">
        <f t="shared" si="4"/>
        <v>53</v>
      </c>
      <c r="I24" s="32">
        <f t="shared" si="4"/>
        <v>203.33</v>
      </c>
      <c r="J24" s="32">
        <f t="shared" si="4"/>
        <v>1469.8</v>
      </c>
      <c r="K24" s="32"/>
      <c r="L24" s="32">
        <f t="shared" ref="L24" si="5">L13+L23</f>
        <v>217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84</v>
      </c>
      <c r="F25" s="40">
        <v>200</v>
      </c>
      <c r="G25" s="40">
        <v>20.46</v>
      </c>
      <c r="H25" s="40">
        <v>24</v>
      </c>
      <c r="I25" s="40">
        <v>3.7</v>
      </c>
      <c r="J25" s="40">
        <v>314.3</v>
      </c>
      <c r="K25" s="41">
        <v>891</v>
      </c>
      <c r="L25" s="40">
        <v>94</v>
      </c>
    </row>
    <row r="26" spans="1:12" ht="15" x14ac:dyDescent="0.25">
      <c r="A26" s="14"/>
      <c r="B26" s="15"/>
      <c r="C26" s="11"/>
      <c r="D26" s="6" t="s">
        <v>23</v>
      </c>
      <c r="E26" s="42" t="s">
        <v>66</v>
      </c>
      <c r="F26" s="43">
        <v>30</v>
      </c>
      <c r="G26" s="43">
        <v>3.36</v>
      </c>
      <c r="H26" s="43">
        <v>2</v>
      </c>
      <c r="I26" s="43">
        <v>12.33</v>
      </c>
      <c r="J26" s="43">
        <v>84</v>
      </c>
      <c r="K26" s="44">
        <v>810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0.06</v>
      </c>
      <c r="H27" s="43"/>
      <c r="I27" s="43">
        <v>15.16</v>
      </c>
      <c r="J27" s="43">
        <v>59.9</v>
      </c>
      <c r="K27" s="44">
        <v>686</v>
      </c>
      <c r="L27" s="43"/>
    </row>
    <row r="28" spans="1:12" ht="15" x14ac:dyDescent="0.25">
      <c r="A28" s="14"/>
      <c r="B28" s="15"/>
      <c r="C28" s="11"/>
      <c r="D28" s="7" t="s">
        <v>31</v>
      </c>
      <c r="E28" s="42" t="s">
        <v>44</v>
      </c>
      <c r="F28" s="43">
        <v>40</v>
      </c>
      <c r="G28" s="43">
        <v>3.24</v>
      </c>
      <c r="H28" s="43"/>
      <c r="I28" s="43">
        <v>19.52</v>
      </c>
      <c r="J28" s="43">
        <v>96.8</v>
      </c>
      <c r="K28" s="44">
        <v>897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 t="s">
        <v>23</v>
      </c>
      <c r="E31" s="42" t="s">
        <v>49</v>
      </c>
      <c r="F31" s="43">
        <v>30</v>
      </c>
      <c r="G31" s="43">
        <v>2.5499999999999998</v>
      </c>
      <c r="H31" s="43">
        <v>1</v>
      </c>
      <c r="I31" s="43">
        <v>12.75</v>
      </c>
      <c r="J31" s="43">
        <v>77.7</v>
      </c>
      <c r="K31" s="44">
        <v>1148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29.669999999999998</v>
      </c>
      <c r="H32" s="19">
        <f t="shared" ref="H32" si="7">SUM(H25:H31)</f>
        <v>27</v>
      </c>
      <c r="I32" s="19">
        <f t="shared" ref="I32" si="8">SUM(I25:I31)</f>
        <v>63.46</v>
      </c>
      <c r="J32" s="19">
        <f t="shared" ref="J32:L32" si="9">SUM(J25:J31)</f>
        <v>632.70000000000005</v>
      </c>
      <c r="K32" s="25"/>
      <c r="L32" s="19">
        <f t="shared" si="9"/>
        <v>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>
        <v>123</v>
      </c>
    </row>
    <row r="34" spans="1:12" ht="15" x14ac:dyDescent="0.25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2.38</v>
      </c>
      <c r="H34" s="43">
        <v>5</v>
      </c>
      <c r="I34" s="43">
        <v>13.14</v>
      </c>
      <c r="J34" s="43">
        <v>109.6</v>
      </c>
      <c r="K34" s="44">
        <v>1058</v>
      </c>
      <c r="L34" s="43"/>
    </row>
    <row r="35" spans="1:12" ht="15" customHeight="1" x14ac:dyDescent="0.25">
      <c r="A35" s="14"/>
      <c r="B35" s="15"/>
      <c r="C35" s="11"/>
      <c r="D35" s="7" t="s">
        <v>28</v>
      </c>
      <c r="E35" s="42" t="s">
        <v>89</v>
      </c>
      <c r="F35" s="43">
        <v>90</v>
      </c>
      <c r="G35" s="43">
        <v>12</v>
      </c>
      <c r="H35" s="43">
        <v>10</v>
      </c>
      <c r="I35" s="43"/>
      <c r="J35" s="43">
        <v>162</v>
      </c>
      <c r="K35" s="44">
        <v>1027.1600000000001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7.55</v>
      </c>
      <c r="H36" s="43">
        <v>6</v>
      </c>
      <c r="I36" s="43">
        <v>39.35</v>
      </c>
      <c r="J36" s="43">
        <v>240.8</v>
      </c>
      <c r="K36" s="44">
        <v>998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0.15</v>
      </c>
      <c r="H37" s="43"/>
      <c r="I37" s="43">
        <v>19.059999999999999</v>
      </c>
      <c r="J37" s="43">
        <v>78.400000000000006</v>
      </c>
      <c r="K37" s="44">
        <v>917.02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40</v>
      </c>
      <c r="G38" s="43">
        <v>3.24</v>
      </c>
      <c r="H38" s="43"/>
      <c r="I38" s="43">
        <v>19.52</v>
      </c>
      <c r="J38" s="43">
        <v>96.8</v>
      </c>
      <c r="K38" s="44">
        <v>897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2.5499999999999998</v>
      </c>
      <c r="H39" s="43">
        <v>1</v>
      </c>
      <c r="I39" s="43">
        <v>12.75</v>
      </c>
      <c r="J39" s="43">
        <v>77.7</v>
      </c>
      <c r="K39" s="44">
        <v>1148</v>
      </c>
      <c r="L39" s="43"/>
    </row>
    <row r="40" spans="1:12" ht="15" x14ac:dyDescent="0.25">
      <c r="A40" s="14"/>
      <c r="B40" s="15"/>
      <c r="C40" s="11"/>
      <c r="D40" s="6"/>
      <c r="E40" s="42" t="s">
        <v>47</v>
      </c>
      <c r="F40" s="43">
        <v>5</v>
      </c>
      <c r="G40" s="43">
        <v>1.1499999999999999</v>
      </c>
      <c r="H40" s="43">
        <v>1</v>
      </c>
      <c r="I40" s="43">
        <v>0.04</v>
      </c>
      <c r="J40" s="43">
        <v>11.8</v>
      </c>
      <c r="K40" s="44">
        <v>1052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 t="shared" ref="G42" si="10">SUM(G33:G41)</f>
        <v>29.02</v>
      </c>
      <c r="H42" s="19">
        <f t="shared" ref="H42" si="11">SUM(H33:H41)</f>
        <v>23</v>
      </c>
      <c r="I42" s="19">
        <f t="shared" ref="I42" si="12">SUM(I33:I41)</f>
        <v>103.86</v>
      </c>
      <c r="J42" s="19">
        <f t="shared" ref="J42:L42" si="13">SUM(J33:J41)</f>
        <v>777.1</v>
      </c>
      <c r="K42" s="25"/>
      <c r="L42" s="19">
        <f t="shared" si="13"/>
        <v>123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1215</v>
      </c>
      <c r="G43" s="32">
        <f t="shared" ref="G43" si="14">G32+G42</f>
        <v>58.69</v>
      </c>
      <c r="H43" s="32">
        <f t="shared" ref="H43" si="15">H32+H42</f>
        <v>50</v>
      </c>
      <c r="I43" s="32">
        <f t="shared" ref="I43" si="16">I32+I42</f>
        <v>167.32</v>
      </c>
      <c r="J43" s="32">
        <f t="shared" ref="J43:L43" si="17">J32+J42</f>
        <v>1409.8000000000002</v>
      </c>
      <c r="K43" s="32"/>
      <c r="L43" s="32">
        <f t="shared" si="17"/>
        <v>217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240</v>
      </c>
      <c r="G44" s="40">
        <v>8.9700000000000006</v>
      </c>
      <c r="H44" s="40">
        <v>6</v>
      </c>
      <c r="I44" s="40">
        <v>32.54</v>
      </c>
      <c r="J44" s="40">
        <v>225.5</v>
      </c>
      <c r="K44" s="41">
        <v>852</v>
      </c>
      <c r="L44" s="40">
        <v>94</v>
      </c>
    </row>
    <row r="45" spans="1:12" ht="15" x14ac:dyDescent="0.25">
      <c r="A45" s="23"/>
      <c r="B45" s="15"/>
      <c r="C45" s="11"/>
      <c r="D45" s="6" t="s">
        <v>23</v>
      </c>
      <c r="E45" s="42" t="s">
        <v>66</v>
      </c>
      <c r="F45" s="43">
        <v>30</v>
      </c>
      <c r="G45" s="43">
        <v>3.36</v>
      </c>
      <c r="H45" s="43">
        <v>2</v>
      </c>
      <c r="I45" s="43">
        <v>12.33</v>
      </c>
      <c r="J45" s="43">
        <v>84</v>
      </c>
      <c r="K45" s="44">
        <v>810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0.1</v>
      </c>
      <c r="H46" s="43"/>
      <c r="I46" s="43">
        <v>12.97</v>
      </c>
      <c r="J46" s="43">
        <v>59.9</v>
      </c>
      <c r="K46" s="44">
        <v>971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3.24</v>
      </c>
      <c r="H47" s="43"/>
      <c r="I47" s="43">
        <v>19.52</v>
      </c>
      <c r="J47" s="43">
        <v>96.8</v>
      </c>
      <c r="K47" s="44">
        <v>897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15.67</v>
      </c>
      <c r="H51" s="19">
        <f t="shared" ref="H51" si="19">SUM(H44:H50)</f>
        <v>8</v>
      </c>
      <c r="I51" s="19">
        <f t="shared" ref="I51" si="20">SUM(I44:I50)</f>
        <v>77.36</v>
      </c>
      <c r="J51" s="19">
        <f t="shared" ref="J51:L51" si="21">SUM(J44:J50)</f>
        <v>466.2</v>
      </c>
      <c r="K51" s="25"/>
      <c r="L51" s="19">
        <f t="shared" si="21"/>
        <v>94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>
        <v>123</v>
      </c>
    </row>
    <row r="53" spans="1:12" ht="15" x14ac:dyDescent="0.25">
      <c r="A53" s="23"/>
      <c r="B53" s="15"/>
      <c r="C53" s="11"/>
      <c r="D53" s="7" t="s">
        <v>27</v>
      </c>
      <c r="E53" s="42" t="s">
        <v>55</v>
      </c>
      <c r="F53" s="43">
        <v>200</v>
      </c>
      <c r="G53" s="43">
        <v>2.02</v>
      </c>
      <c r="H53" s="43">
        <v>4</v>
      </c>
      <c r="I53" s="43">
        <v>12.62</v>
      </c>
      <c r="J53" s="43">
        <v>118</v>
      </c>
      <c r="K53" s="44">
        <v>1016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98</v>
      </c>
      <c r="F54" s="43">
        <v>90</v>
      </c>
      <c r="G54" s="43">
        <v>16.86</v>
      </c>
      <c r="H54" s="43">
        <v>21</v>
      </c>
      <c r="I54" s="43">
        <v>0.84</v>
      </c>
      <c r="J54" s="43">
        <v>208.3</v>
      </c>
      <c r="K54" s="44">
        <v>1022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5.92</v>
      </c>
      <c r="H55" s="43">
        <v>5</v>
      </c>
      <c r="I55" s="43">
        <v>35.96</v>
      </c>
      <c r="J55" s="43">
        <v>220.4</v>
      </c>
      <c r="K55" s="44">
        <v>516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0.14000000000000001</v>
      </c>
      <c r="H56" s="43"/>
      <c r="I56" s="43">
        <v>24.43</v>
      </c>
      <c r="J56" s="43">
        <v>101.2</v>
      </c>
      <c r="K56" s="44">
        <v>699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2.4300000000000002</v>
      </c>
      <c r="H57" s="43"/>
      <c r="I57" s="43">
        <v>14.64</v>
      </c>
      <c r="J57" s="43">
        <v>72.599999999999994</v>
      </c>
      <c r="K57" s="44">
        <v>897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20</v>
      </c>
      <c r="G58" s="43">
        <v>1.7</v>
      </c>
      <c r="H58" s="43">
        <v>1</v>
      </c>
      <c r="I58" s="43">
        <v>8.5</v>
      </c>
      <c r="J58" s="43">
        <v>51.8</v>
      </c>
      <c r="K58" s="44">
        <v>1148</v>
      </c>
      <c r="L58" s="43"/>
    </row>
    <row r="59" spans="1:12" ht="15" x14ac:dyDescent="0.25">
      <c r="A59" s="23"/>
      <c r="B59" s="15"/>
      <c r="C59" s="11"/>
      <c r="D59" s="6" t="s">
        <v>23</v>
      </c>
      <c r="E59" s="42" t="s">
        <v>58</v>
      </c>
      <c r="F59" s="43">
        <v>10</v>
      </c>
      <c r="G59" s="43">
        <v>1.3</v>
      </c>
      <c r="H59" s="43"/>
      <c r="I59" s="43">
        <v>7.81</v>
      </c>
      <c r="J59" s="43">
        <v>40</v>
      </c>
      <c r="K59" s="44">
        <v>943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30.369999999999997</v>
      </c>
      <c r="H61" s="19">
        <f t="shared" ref="H61" si="23">SUM(H52:H60)</f>
        <v>31</v>
      </c>
      <c r="I61" s="19">
        <f t="shared" ref="I61" si="24">SUM(I52:I60)</f>
        <v>104.8</v>
      </c>
      <c r="J61" s="19">
        <f t="shared" ref="J61:L61" si="25">SUM(J52:J60)</f>
        <v>812.30000000000007</v>
      </c>
      <c r="K61" s="25"/>
      <c r="L61" s="19">
        <f t="shared" si="25"/>
        <v>123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1210</v>
      </c>
      <c r="G62" s="32">
        <f t="shared" ref="G62" si="26">G51+G61</f>
        <v>46.04</v>
      </c>
      <c r="H62" s="32">
        <f t="shared" ref="H62" si="27">H51+H61</f>
        <v>39</v>
      </c>
      <c r="I62" s="32">
        <f t="shared" ref="I62" si="28">I51+I61</f>
        <v>182.16</v>
      </c>
      <c r="J62" s="32">
        <f t="shared" ref="J62:L62" si="29">J51+J61</f>
        <v>1278.5</v>
      </c>
      <c r="K62" s="32"/>
      <c r="L62" s="32">
        <f t="shared" si="29"/>
        <v>217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99</v>
      </c>
      <c r="F63" s="40">
        <v>230</v>
      </c>
      <c r="G63" s="40">
        <v>21.4</v>
      </c>
      <c r="H63" s="40">
        <v>26</v>
      </c>
      <c r="I63" s="40">
        <v>44.49</v>
      </c>
      <c r="J63" s="40">
        <v>436.7</v>
      </c>
      <c r="K63" s="41">
        <v>1020</v>
      </c>
      <c r="L63" s="40">
        <v>94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59</v>
      </c>
      <c r="F65" s="43">
        <v>200</v>
      </c>
      <c r="G65" s="43">
        <v>0.06</v>
      </c>
      <c r="H65" s="43"/>
      <c r="I65" s="43">
        <v>15.16</v>
      </c>
      <c r="J65" s="43">
        <v>59.9</v>
      </c>
      <c r="K65" s="44">
        <v>686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3.24</v>
      </c>
      <c r="H66" s="43"/>
      <c r="I66" s="43">
        <v>19.52</v>
      </c>
      <c r="J66" s="43">
        <v>96.8</v>
      </c>
      <c r="K66" s="44">
        <v>897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49</v>
      </c>
      <c r="F68" s="43">
        <v>30</v>
      </c>
      <c r="G68" s="43">
        <v>2.5499999999999998</v>
      </c>
      <c r="H68" s="43">
        <v>1</v>
      </c>
      <c r="I68" s="43">
        <v>12.75</v>
      </c>
      <c r="J68" s="43">
        <v>77.7</v>
      </c>
      <c r="K68" s="44">
        <v>1148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27.249999999999996</v>
      </c>
      <c r="H70" s="19">
        <f t="shared" ref="H70" si="31">SUM(H63:H69)</f>
        <v>27</v>
      </c>
      <c r="I70" s="19">
        <f t="shared" ref="I70" si="32">SUM(I63:I69)</f>
        <v>91.92</v>
      </c>
      <c r="J70" s="19">
        <f t="shared" ref="J70:L70" si="33">SUM(J63:J69)</f>
        <v>671.1</v>
      </c>
      <c r="K70" s="25"/>
      <c r="L70" s="19">
        <f t="shared" si="33"/>
        <v>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>
        <v>123</v>
      </c>
    </row>
    <row r="72" spans="1:12" ht="15" x14ac:dyDescent="0.25">
      <c r="A72" s="23"/>
      <c r="B72" s="15"/>
      <c r="C72" s="11"/>
      <c r="D72" s="7" t="s">
        <v>27</v>
      </c>
      <c r="E72" s="42" t="s">
        <v>60</v>
      </c>
      <c r="F72" s="43">
        <v>200</v>
      </c>
      <c r="G72" s="43">
        <v>1.65</v>
      </c>
      <c r="H72" s="43">
        <v>5</v>
      </c>
      <c r="I72" s="43">
        <v>8.08</v>
      </c>
      <c r="J72" s="43">
        <v>84.3</v>
      </c>
      <c r="K72" s="44">
        <v>124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91</v>
      </c>
      <c r="F73" s="43">
        <v>90</v>
      </c>
      <c r="G73" s="43">
        <v>17.36</v>
      </c>
      <c r="H73" s="43">
        <v>14</v>
      </c>
      <c r="I73" s="43">
        <v>2.02</v>
      </c>
      <c r="J73" s="43">
        <v>135.69999999999999</v>
      </c>
      <c r="K73" s="44">
        <v>1027.03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3.29</v>
      </c>
      <c r="H74" s="43">
        <v>5</v>
      </c>
      <c r="I74" s="43">
        <v>22.09</v>
      </c>
      <c r="J74" s="43">
        <v>147.69999999999999</v>
      </c>
      <c r="K74" s="44">
        <v>995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0.16</v>
      </c>
      <c r="H75" s="43"/>
      <c r="I75" s="43">
        <v>23.88</v>
      </c>
      <c r="J75" s="43">
        <v>99.1</v>
      </c>
      <c r="K75" s="44">
        <v>390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30</v>
      </c>
      <c r="G76" s="43">
        <v>2.4300000000000002</v>
      </c>
      <c r="H76" s="43"/>
      <c r="I76" s="43">
        <v>14.64</v>
      </c>
      <c r="J76" s="43">
        <v>72.599999999999994</v>
      </c>
      <c r="K76" s="44">
        <v>897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20</v>
      </c>
      <c r="G77" s="43">
        <v>1.7</v>
      </c>
      <c r="H77" s="43">
        <v>1</v>
      </c>
      <c r="I77" s="43">
        <v>8.5</v>
      </c>
      <c r="J77" s="43">
        <v>51.8</v>
      </c>
      <c r="K77" s="44">
        <v>1148</v>
      </c>
      <c r="L77" s="43"/>
    </row>
    <row r="78" spans="1:12" ht="15" x14ac:dyDescent="0.25">
      <c r="A78" s="23"/>
      <c r="B78" s="15"/>
      <c r="C78" s="11"/>
      <c r="D78" s="6"/>
      <c r="E78" s="42" t="s">
        <v>47</v>
      </c>
      <c r="F78" s="43">
        <v>5</v>
      </c>
      <c r="G78" s="43">
        <v>1.1499999999999999</v>
      </c>
      <c r="H78" s="43">
        <v>1</v>
      </c>
      <c r="I78" s="43">
        <v>0.04</v>
      </c>
      <c r="J78" s="43">
        <v>11.8</v>
      </c>
      <c r="K78" s="44">
        <v>1052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695</v>
      </c>
      <c r="G80" s="19">
        <f t="shared" ref="G80" si="34">SUM(G71:G79)</f>
        <v>27.739999999999995</v>
      </c>
      <c r="H80" s="19">
        <f t="shared" ref="H80" si="35">SUM(H71:H79)</f>
        <v>26</v>
      </c>
      <c r="I80" s="19">
        <f t="shared" ref="I80" si="36">SUM(I71:I79)</f>
        <v>79.25</v>
      </c>
      <c r="J80" s="19">
        <f t="shared" ref="J80:L80" si="37">SUM(J71:J79)</f>
        <v>602.99999999999989</v>
      </c>
      <c r="K80" s="25"/>
      <c r="L80" s="19">
        <f t="shared" si="37"/>
        <v>123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1195</v>
      </c>
      <c r="G81" s="32">
        <f t="shared" ref="G81" si="38">G70+G80</f>
        <v>54.989999999999995</v>
      </c>
      <c r="H81" s="32">
        <f t="shared" ref="H81" si="39">H70+H80</f>
        <v>53</v>
      </c>
      <c r="I81" s="32">
        <f t="shared" ref="I81" si="40">I70+I80</f>
        <v>171.17000000000002</v>
      </c>
      <c r="J81" s="32">
        <f t="shared" ref="J81:L81" si="41">J70+J80</f>
        <v>1274.0999999999999</v>
      </c>
      <c r="K81" s="32"/>
      <c r="L81" s="32">
        <f t="shared" si="41"/>
        <v>217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85</v>
      </c>
      <c r="F82" s="40">
        <v>200</v>
      </c>
      <c r="G82" s="40">
        <v>17.71</v>
      </c>
      <c r="H82" s="40">
        <v>13</v>
      </c>
      <c r="I82" s="40">
        <v>47.6</v>
      </c>
      <c r="J82" s="40">
        <v>291</v>
      </c>
      <c r="K82" s="41">
        <v>334</v>
      </c>
      <c r="L82" s="40">
        <v>94</v>
      </c>
    </row>
    <row r="83" spans="1:12" ht="15" x14ac:dyDescent="0.25">
      <c r="A83" s="23"/>
      <c r="B83" s="15"/>
      <c r="C83" s="11"/>
      <c r="D83" s="6" t="s">
        <v>23</v>
      </c>
      <c r="E83" s="42" t="s">
        <v>86</v>
      </c>
      <c r="F83" s="43">
        <v>30</v>
      </c>
      <c r="G83" s="43">
        <v>1.88</v>
      </c>
      <c r="H83" s="43">
        <v>6</v>
      </c>
      <c r="I83" s="43">
        <v>12.41</v>
      </c>
      <c r="J83" s="43">
        <v>113.3</v>
      </c>
      <c r="K83" s="44">
        <v>808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63</v>
      </c>
      <c r="F84" s="43">
        <v>200</v>
      </c>
      <c r="G84" s="43"/>
      <c r="H84" s="43"/>
      <c r="I84" s="43">
        <v>14.97</v>
      </c>
      <c r="J84" s="43">
        <v>59.9</v>
      </c>
      <c r="K84" s="44">
        <v>828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2.4300000000000002</v>
      </c>
      <c r="H85" s="43"/>
      <c r="I85" s="43">
        <v>14.64</v>
      </c>
      <c r="J85" s="43">
        <v>72.599999999999994</v>
      </c>
      <c r="K85" s="44">
        <v>897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97</v>
      </c>
      <c r="F86" s="43">
        <v>120</v>
      </c>
      <c r="G86" s="43">
        <v>0.48</v>
      </c>
      <c r="H86" s="43"/>
      <c r="I86" s="43">
        <v>11.76</v>
      </c>
      <c r="J86" s="43">
        <v>56.7</v>
      </c>
      <c r="K86" s="44">
        <v>976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22.5</v>
      </c>
      <c r="H89" s="19">
        <f t="shared" ref="H89" si="43">SUM(H82:H88)</f>
        <v>19</v>
      </c>
      <c r="I89" s="19">
        <f t="shared" ref="I89" si="44">SUM(I82:I88)</f>
        <v>101.38000000000001</v>
      </c>
      <c r="J89" s="19">
        <f t="shared" ref="J89:L89" si="45">SUM(J82:J88)</f>
        <v>593.5</v>
      </c>
      <c r="K89" s="25"/>
      <c r="L89" s="19">
        <f t="shared" si="45"/>
        <v>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100</v>
      </c>
      <c r="F90" s="43">
        <v>60</v>
      </c>
      <c r="G90" s="43">
        <v>1.05</v>
      </c>
      <c r="H90" s="43">
        <v>3</v>
      </c>
      <c r="I90" s="43">
        <v>5.95</v>
      </c>
      <c r="J90" s="43">
        <v>56.6</v>
      </c>
      <c r="K90" s="51">
        <v>818</v>
      </c>
      <c r="L90" s="43">
        <v>123</v>
      </c>
    </row>
    <row r="91" spans="1:12" ht="15" x14ac:dyDescent="0.25">
      <c r="A91" s="23"/>
      <c r="B91" s="15"/>
      <c r="C91" s="11"/>
      <c r="D91" s="7" t="s">
        <v>27</v>
      </c>
      <c r="E91" s="42" t="s">
        <v>64</v>
      </c>
      <c r="F91" s="43">
        <v>200</v>
      </c>
      <c r="G91" s="43">
        <v>6.17</v>
      </c>
      <c r="H91" s="43">
        <v>2</v>
      </c>
      <c r="I91" s="43">
        <v>18.100000000000001</v>
      </c>
      <c r="J91" s="43">
        <v>108.3</v>
      </c>
      <c r="K91" s="44">
        <v>1049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92</v>
      </c>
      <c r="F92" s="43">
        <v>90</v>
      </c>
      <c r="G92" s="43">
        <v>14.77</v>
      </c>
      <c r="H92" s="43">
        <v>19</v>
      </c>
      <c r="I92" s="43">
        <v>0.16</v>
      </c>
      <c r="J92" s="43">
        <v>164.6</v>
      </c>
      <c r="K92" s="51">
        <v>1308.02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50</v>
      </c>
      <c r="F93" s="43">
        <v>150</v>
      </c>
      <c r="G93" s="43">
        <v>7.55</v>
      </c>
      <c r="H93" s="43">
        <v>6</v>
      </c>
      <c r="I93" s="43">
        <v>39.35</v>
      </c>
      <c r="J93" s="43">
        <v>240.8</v>
      </c>
      <c r="K93" s="44">
        <v>998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0.68</v>
      </c>
      <c r="H94" s="43"/>
      <c r="I94" s="43">
        <v>25.63</v>
      </c>
      <c r="J94" s="43">
        <v>120.6</v>
      </c>
      <c r="K94" s="44">
        <v>705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58</v>
      </c>
      <c r="F95" s="43">
        <v>15</v>
      </c>
      <c r="G95" s="43">
        <v>1.94</v>
      </c>
      <c r="H95" s="43"/>
      <c r="I95" s="43">
        <v>11.71</v>
      </c>
      <c r="J95" s="43">
        <v>60</v>
      </c>
      <c r="K95" s="44">
        <v>943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20</v>
      </c>
      <c r="G96" s="43">
        <v>1.7</v>
      </c>
      <c r="H96" s="43">
        <v>1</v>
      </c>
      <c r="I96" s="43">
        <v>8.5</v>
      </c>
      <c r="J96" s="43">
        <v>51.8</v>
      </c>
      <c r="K96" s="44">
        <v>1148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 t="s">
        <v>31</v>
      </c>
      <c r="E98" s="42" t="s">
        <v>44</v>
      </c>
      <c r="F98" s="43">
        <v>20</v>
      </c>
      <c r="G98" s="43">
        <v>1.62</v>
      </c>
      <c r="H98" s="43"/>
      <c r="I98" s="43">
        <v>9.76</v>
      </c>
      <c r="J98" s="43">
        <v>48.4</v>
      </c>
      <c r="K98" s="44">
        <v>897</v>
      </c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6">SUM(G90:G98)</f>
        <v>35.479999999999997</v>
      </c>
      <c r="H99" s="19">
        <f t="shared" ref="H99" si="47">SUM(H90:H98)</f>
        <v>31</v>
      </c>
      <c r="I99" s="19">
        <f t="shared" ref="I99" si="48">SUM(I90:I98)</f>
        <v>119.16000000000001</v>
      </c>
      <c r="J99" s="19">
        <f t="shared" ref="J99:L99" si="49">SUM(J90:J98)</f>
        <v>851.09999999999991</v>
      </c>
      <c r="K99" s="25"/>
      <c r="L99" s="19">
        <f t="shared" si="49"/>
        <v>123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1335</v>
      </c>
      <c r="G100" s="32">
        <f t="shared" ref="G100" si="50">G89+G99</f>
        <v>57.98</v>
      </c>
      <c r="H100" s="32">
        <f t="shared" ref="H100" si="51">H89+H99</f>
        <v>50</v>
      </c>
      <c r="I100" s="32">
        <f t="shared" ref="I100" si="52">I89+I99</f>
        <v>220.54000000000002</v>
      </c>
      <c r="J100" s="32">
        <f t="shared" ref="J100:L100" si="53">J89+J99</f>
        <v>1444.6</v>
      </c>
      <c r="K100" s="32"/>
      <c r="L100" s="32">
        <f t="shared" si="53"/>
        <v>217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220</v>
      </c>
      <c r="G101" s="40">
        <v>6.66</v>
      </c>
      <c r="H101" s="40">
        <v>10</v>
      </c>
      <c r="I101" s="40">
        <v>31.37</v>
      </c>
      <c r="J101" s="40">
        <v>242.3</v>
      </c>
      <c r="K101" s="41">
        <v>846</v>
      </c>
      <c r="L101" s="40">
        <v>94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0.1</v>
      </c>
      <c r="H103" s="43"/>
      <c r="I103" s="43">
        <v>12.97</v>
      </c>
      <c r="J103" s="43">
        <v>59.9</v>
      </c>
      <c r="K103" s="44">
        <v>971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66</v>
      </c>
      <c r="F104" s="43">
        <v>30</v>
      </c>
      <c r="G104" s="43">
        <v>3.36</v>
      </c>
      <c r="H104" s="43">
        <v>2</v>
      </c>
      <c r="I104" s="43">
        <v>12.33</v>
      </c>
      <c r="J104" s="43">
        <v>84</v>
      </c>
      <c r="K104" s="44">
        <v>810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32</v>
      </c>
      <c r="E106" s="42" t="s">
        <v>49</v>
      </c>
      <c r="F106" s="43">
        <v>20</v>
      </c>
      <c r="G106" s="43">
        <v>1.7</v>
      </c>
      <c r="H106" s="43">
        <v>1</v>
      </c>
      <c r="I106" s="43">
        <v>8.5</v>
      </c>
      <c r="J106" s="43">
        <v>51.8</v>
      </c>
      <c r="K106" s="44">
        <v>1148</v>
      </c>
      <c r="L106" s="43"/>
    </row>
    <row r="107" spans="1:12" ht="15" x14ac:dyDescent="0.25">
      <c r="A107" s="23"/>
      <c r="B107" s="15"/>
      <c r="C107" s="11"/>
      <c r="D107" s="6" t="s">
        <v>31</v>
      </c>
      <c r="E107" s="42" t="s">
        <v>44</v>
      </c>
      <c r="F107" s="43">
        <v>30</v>
      </c>
      <c r="G107" s="43">
        <v>2.4300000000000002</v>
      </c>
      <c r="H107" s="43"/>
      <c r="I107" s="43">
        <v>14.64</v>
      </c>
      <c r="J107" s="43">
        <v>72.599999999999994</v>
      </c>
      <c r="K107" s="44">
        <v>897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14.249999999999998</v>
      </c>
      <c r="H108" s="19">
        <f t="shared" si="54"/>
        <v>13</v>
      </c>
      <c r="I108" s="19">
        <f t="shared" si="54"/>
        <v>79.81</v>
      </c>
      <c r="J108" s="19">
        <f t="shared" si="54"/>
        <v>510.6</v>
      </c>
      <c r="K108" s="25"/>
      <c r="L108" s="19">
        <f t="shared" ref="L108" si="55">SUM(L101:L107)</f>
        <v>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>
        <v>123</v>
      </c>
    </row>
    <row r="110" spans="1:12" ht="15" x14ac:dyDescent="0.25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4.7</v>
      </c>
      <c r="H110" s="43">
        <v>4</v>
      </c>
      <c r="I110" s="43">
        <v>17.18</v>
      </c>
      <c r="J110" s="43">
        <v>125.3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101</v>
      </c>
      <c r="F111" s="43">
        <v>90</v>
      </c>
      <c r="G111" s="43">
        <v>16.45</v>
      </c>
      <c r="H111" s="43">
        <v>12.7</v>
      </c>
      <c r="I111" s="43">
        <v>2.98</v>
      </c>
      <c r="J111" s="43">
        <v>122.7</v>
      </c>
      <c r="K111" s="44">
        <v>1296.01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5.92</v>
      </c>
      <c r="H112" s="43">
        <v>5</v>
      </c>
      <c r="I112" s="43">
        <v>35.96</v>
      </c>
      <c r="J112" s="43">
        <v>220.4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0.46</v>
      </c>
      <c r="H113" s="43"/>
      <c r="I113" s="43">
        <v>27.49</v>
      </c>
      <c r="J113" s="43">
        <v>115.7</v>
      </c>
      <c r="K113" s="44">
        <v>928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30</v>
      </c>
      <c r="G114" s="43">
        <v>2.4300000000000002</v>
      </c>
      <c r="H114" s="43"/>
      <c r="I114" s="43">
        <v>14.64</v>
      </c>
      <c r="J114" s="43">
        <v>72.599999999999994</v>
      </c>
      <c r="K114" s="44">
        <v>897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30</v>
      </c>
      <c r="G115" s="43">
        <v>2.5499999999999998</v>
      </c>
      <c r="H115" s="43">
        <v>1</v>
      </c>
      <c r="I115" s="43">
        <v>12.75</v>
      </c>
      <c r="J115" s="43">
        <v>77.7</v>
      </c>
      <c r="K115" s="44">
        <v>1148</v>
      </c>
      <c r="L115" s="43"/>
    </row>
    <row r="116" spans="1:12" ht="15" x14ac:dyDescent="0.25">
      <c r="A116" s="23"/>
      <c r="B116" s="15"/>
      <c r="C116" s="11"/>
      <c r="D116" s="6"/>
      <c r="E116" s="42" t="s">
        <v>47</v>
      </c>
      <c r="F116" s="43">
        <v>5</v>
      </c>
      <c r="G116" s="43">
        <v>1.1499999999999999</v>
      </c>
      <c r="H116" s="43">
        <v>1</v>
      </c>
      <c r="I116" s="43">
        <v>0.04</v>
      </c>
      <c r="J116" s="43">
        <v>11.8</v>
      </c>
      <c r="K116" s="44">
        <v>1052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705</v>
      </c>
      <c r="G118" s="19">
        <f t="shared" ref="G118:J118" si="56">SUM(G109:G117)</f>
        <v>33.659999999999997</v>
      </c>
      <c r="H118" s="19">
        <f t="shared" si="56"/>
        <v>23.7</v>
      </c>
      <c r="I118" s="19">
        <f t="shared" si="56"/>
        <v>111.04</v>
      </c>
      <c r="J118" s="19">
        <f t="shared" si="56"/>
        <v>746.2</v>
      </c>
      <c r="K118" s="25"/>
      <c r="L118" s="19">
        <f t="shared" ref="L118" si="57">SUM(L109:L117)</f>
        <v>123</v>
      </c>
    </row>
    <row r="119" spans="1:12" ht="15.75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1205</v>
      </c>
      <c r="G119" s="32">
        <f t="shared" ref="G119" si="58">G108+G118</f>
        <v>47.91</v>
      </c>
      <c r="H119" s="32">
        <f t="shared" ref="H119" si="59">H108+H118</f>
        <v>36.700000000000003</v>
      </c>
      <c r="I119" s="32">
        <f t="shared" ref="I119" si="60">I108+I118</f>
        <v>190.85000000000002</v>
      </c>
      <c r="J119" s="32">
        <f t="shared" ref="J119:L119" si="61">J108+J118</f>
        <v>1256.8000000000002</v>
      </c>
      <c r="K119" s="32"/>
      <c r="L119" s="32">
        <f t="shared" si="61"/>
        <v>217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200</v>
      </c>
      <c r="G120" s="40">
        <v>2.61</v>
      </c>
      <c r="H120" s="40">
        <v>4</v>
      </c>
      <c r="I120" s="40">
        <v>20.69</v>
      </c>
      <c r="J120" s="40">
        <v>222.2</v>
      </c>
      <c r="K120" s="41">
        <v>895</v>
      </c>
      <c r="L120" s="40">
        <v>94</v>
      </c>
    </row>
    <row r="121" spans="1:12" ht="15" x14ac:dyDescent="0.25">
      <c r="A121" s="14"/>
      <c r="B121" s="15"/>
      <c r="C121" s="11"/>
      <c r="D121" s="6"/>
      <c r="E121" s="42" t="s">
        <v>93</v>
      </c>
      <c r="F121" s="43">
        <v>70</v>
      </c>
      <c r="G121" s="43">
        <v>5.83</v>
      </c>
      <c r="H121" s="43">
        <v>7</v>
      </c>
      <c r="I121" s="43">
        <v>11.61</v>
      </c>
      <c r="J121" s="43">
        <v>158.19999999999999</v>
      </c>
      <c r="K121" s="44">
        <v>1066.01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/>
      <c r="H122" s="43"/>
      <c r="I122" s="43">
        <v>14.97</v>
      </c>
      <c r="J122" s="43">
        <v>59.9</v>
      </c>
      <c r="K122" s="44">
        <v>828</v>
      </c>
      <c r="L122" s="43"/>
    </row>
    <row r="123" spans="1:12" ht="15" x14ac:dyDescent="0.25">
      <c r="A123" s="14"/>
      <c r="B123" s="15"/>
      <c r="C123" s="11"/>
      <c r="D123" s="7" t="s">
        <v>31</v>
      </c>
      <c r="E123" s="42" t="s">
        <v>44</v>
      </c>
      <c r="F123" s="43">
        <v>20</v>
      </c>
      <c r="G123" s="43">
        <v>1.62</v>
      </c>
      <c r="H123" s="43"/>
      <c r="I123" s="43">
        <v>9.76</v>
      </c>
      <c r="J123" s="43">
        <v>48.4</v>
      </c>
      <c r="K123" s="44">
        <v>897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88</v>
      </c>
      <c r="E125" s="42" t="s">
        <v>90</v>
      </c>
      <c r="F125" s="43">
        <v>20</v>
      </c>
      <c r="G125" s="43">
        <v>1.58</v>
      </c>
      <c r="H125" s="43">
        <v>2</v>
      </c>
      <c r="I125" s="43">
        <v>10.88</v>
      </c>
      <c r="J125" s="43">
        <v>64.2</v>
      </c>
      <c r="K125" s="44">
        <v>902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6"/>
      <c r="B128" s="17"/>
      <c r="C128" s="8"/>
      <c r="D128" s="18" t="s">
        <v>33</v>
      </c>
      <c r="E128" s="9"/>
      <c r="F128" s="19">
        <f>SUM(F120:F127)</f>
        <v>510</v>
      </c>
      <c r="G128" s="19">
        <f>SUM(G120:G127)</f>
        <v>11.639999999999999</v>
      </c>
      <c r="H128" s="19">
        <f>SUM(H120:H127)</f>
        <v>13</v>
      </c>
      <c r="I128" s="19">
        <f>SUM(I120:I127)</f>
        <v>67.91</v>
      </c>
      <c r="J128" s="19">
        <f>SUM(J120:J127)</f>
        <v>552.9</v>
      </c>
      <c r="K128" s="25"/>
      <c r="L128" s="19">
        <f>SUM(L120:L127)</f>
        <v>94</v>
      </c>
    </row>
    <row r="129" spans="1:12" ht="15" x14ac:dyDescent="0.25">
      <c r="A129" s="13">
        <f>A120</f>
        <v>2</v>
      </c>
      <c r="B129" s="13">
        <f>B120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>
        <v>123</v>
      </c>
    </row>
    <row r="130" spans="1:12" ht="15" x14ac:dyDescent="0.25">
      <c r="A130" s="14"/>
      <c r="B130" s="15"/>
      <c r="C130" s="11"/>
      <c r="D130" s="7" t="s">
        <v>27</v>
      </c>
      <c r="E130" s="42" t="s">
        <v>69</v>
      </c>
      <c r="F130" s="43">
        <v>200</v>
      </c>
      <c r="G130" s="43">
        <v>3.03</v>
      </c>
      <c r="H130" s="43">
        <v>6</v>
      </c>
      <c r="I130" s="43">
        <v>13.87</v>
      </c>
      <c r="J130" s="43">
        <v>118</v>
      </c>
      <c r="K130" s="44">
        <v>1021</v>
      </c>
      <c r="L130" s="43"/>
    </row>
    <row r="131" spans="1:12" ht="15" x14ac:dyDescent="0.25">
      <c r="A131" s="14"/>
      <c r="B131" s="15"/>
      <c r="C131" s="11"/>
      <c r="D131" s="7" t="s">
        <v>28</v>
      </c>
      <c r="E131" s="42" t="s">
        <v>102</v>
      </c>
      <c r="F131" s="43">
        <v>220</v>
      </c>
      <c r="G131" s="43">
        <v>13.36</v>
      </c>
      <c r="H131" s="43">
        <v>31</v>
      </c>
      <c r="I131" s="43">
        <v>27.28</v>
      </c>
      <c r="J131" s="43">
        <v>438.1</v>
      </c>
      <c r="K131" s="44">
        <v>1025</v>
      </c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71</v>
      </c>
      <c r="F133" s="43">
        <v>200</v>
      </c>
      <c r="G133" s="43">
        <v>0.12</v>
      </c>
      <c r="H133" s="43"/>
      <c r="I133" s="43">
        <v>14.85</v>
      </c>
      <c r="J133" s="43">
        <v>61.1</v>
      </c>
      <c r="K133" s="44">
        <v>930</v>
      </c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44</v>
      </c>
      <c r="F134" s="43">
        <v>40</v>
      </c>
      <c r="G134" s="43">
        <v>3.24</v>
      </c>
      <c r="H134" s="43"/>
      <c r="I134" s="43">
        <v>19.52</v>
      </c>
      <c r="J134" s="43">
        <v>96.8</v>
      </c>
      <c r="K134" s="44">
        <v>897</v>
      </c>
      <c r="L134" s="43"/>
    </row>
    <row r="135" spans="1:12" ht="15" x14ac:dyDescent="0.25">
      <c r="A135" s="14"/>
      <c r="B135" s="15"/>
      <c r="C135" s="11"/>
      <c r="D135" s="7" t="s">
        <v>32</v>
      </c>
      <c r="E135" s="42" t="s">
        <v>49</v>
      </c>
      <c r="F135" s="43">
        <v>35</v>
      </c>
      <c r="G135" s="43">
        <v>2.98</v>
      </c>
      <c r="H135" s="43">
        <v>1</v>
      </c>
      <c r="I135" s="43">
        <v>14.88</v>
      </c>
      <c r="J135" s="43">
        <v>90.7</v>
      </c>
      <c r="K135" s="44">
        <v>1148</v>
      </c>
      <c r="L135" s="43"/>
    </row>
    <row r="136" spans="1:12" ht="15" x14ac:dyDescent="0.25">
      <c r="A136" s="14"/>
      <c r="B136" s="15"/>
      <c r="C136" s="11"/>
      <c r="D136" s="6"/>
      <c r="E136" s="42" t="s">
        <v>70</v>
      </c>
      <c r="F136" s="43">
        <v>5</v>
      </c>
      <c r="G136" s="43">
        <v>1.1499999999999999</v>
      </c>
      <c r="H136" s="43">
        <v>1</v>
      </c>
      <c r="I136" s="43">
        <v>0.04</v>
      </c>
      <c r="J136" s="43">
        <v>11.8</v>
      </c>
      <c r="K136" s="44">
        <v>1052</v>
      </c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6"/>
      <c r="B138" s="17"/>
      <c r="C138" s="8"/>
      <c r="D138" s="18" t="s">
        <v>33</v>
      </c>
      <c r="E138" s="9"/>
      <c r="F138" s="19">
        <f>SUM(F129:F137)</f>
        <v>700</v>
      </c>
      <c r="G138" s="19">
        <f t="shared" ref="G138:J138" si="62">SUM(G129:G137)</f>
        <v>23.88</v>
      </c>
      <c r="H138" s="19">
        <f t="shared" si="62"/>
        <v>39</v>
      </c>
      <c r="I138" s="19">
        <f t="shared" si="62"/>
        <v>90.44</v>
      </c>
      <c r="J138" s="19">
        <f t="shared" si="62"/>
        <v>816.5</v>
      </c>
      <c r="K138" s="25"/>
      <c r="L138" s="19">
        <f t="shared" ref="L138" si="63">SUM(L129:L137)</f>
        <v>123</v>
      </c>
    </row>
    <row r="139" spans="1:12" ht="15" x14ac:dyDescent="0.2">
      <c r="A139" s="33">
        <f>A120</f>
        <v>2</v>
      </c>
      <c r="B139" s="33">
        <f>B120</f>
        <v>2</v>
      </c>
      <c r="C139" s="52" t="s">
        <v>4</v>
      </c>
      <c r="D139" s="53"/>
      <c r="E139" s="31"/>
      <c r="F139" s="32">
        <f>F128+F138</f>
        <v>1210</v>
      </c>
      <c r="G139" s="32">
        <f t="shared" ref="G139" si="64">G128+G138</f>
        <v>35.519999999999996</v>
      </c>
      <c r="H139" s="32">
        <f t="shared" ref="H139" si="65">H128+H138</f>
        <v>52</v>
      </c>
      <c r="I139" s="32">
        <f t="shared" ref="I139" si="66">I128+I138</f>
        <v>158.35</v>
      </c>
      <c r="J139" s="32">
        <f t="shared" ref="J139:L139" si="67">J128+J138</f>
        <v>1369.4</v>
      </c>
      <c r="K139" s="32"/>
      <c r="L139" s="32">
        <f t="shared" si="67"/>
        <v>217</v>
      </c>
    </row>
    <row r="140" spans="1:12" ht="15" x14ac:dyDescent="0.25">
      <c r="A140" s="20">
        <v>2</v>
      </c>
      <c r="B140" s="21">
        <v>3</v>
      </c>
      <c r="C140" s="22" t="s">
        <v>20</v>
      </c>
      <c r="D140" s="5" t="s">
        <v>21</v>
      </c>
      <c r="E140" s="39" t="s">
        <v>72</v>
      </c>
      <c r="F140" s="40">
        <v>200</v>
      </c>
      <c r="G140" s="40">
        <v>7.79</v>
      </c>
      <c r="H140" s="40">
        <v>7</v>
      </c>
      <c r="I140" s="40">
        <v>55.95</v>
      </c>
      <c r="J140" s="40">
        <v>254.3</v>
      </c>
      <c r="K140" s="41">
        <v>235.05</v>
      </c>
      <c r="L140" s="40">
        <v>94</v>
      </c>
    </row>
    <row r="141" spans="1:12" ht="15" x14ac:dyDescent="0.25">
      <c r="A141" s="23"/>
      <c r="B141" s="15"/>
      <c r="C141" s="11"/>
      <c r="D141" s="6" t="s">
        <v>88</v>
      </c>
      <c r="E141" s="42" t="s">
        <v>94</v>
      </c>
      <c r="F141" s="43">
        <v>70</v>
      </c>
      <c r="G141" s="43">
        <v>5.25</v>
      </c>
      <c r="H141" s="43">
        <v>7</v>
      </c>
      <c r="I141" s="43">
        <v>36.630000000000003</v>
      </c>
      <c r="J141" s="43">
        <v>284.89999999999998</v>
      </c>
      <c r="K141" s="44">
        <v>1141</v>
      </c>
      <c r="L141" s="43"/>
    </row>
    <row r="142" spans="1:12" ht="15" x14ac:dyDescent="0.25">
      <c r="A142" s="23"/>
      <c r="B142" s="15"/>
      <c r="C142" s="11"/>
      <c r="D142" s="7" t="s">
        <v>22</v>
      </c>
      <c r="E142" s="42" t="s">
        <v>59</v>
      </c>
      <c r="F142" s="43">
        <v>200</v>
      </c>
      <c r="G142" s="43">
        <v>0.06</v>
      </c>
      <c r="H142" s="43"/>
      <c r="I142" s="43">
        <v>15.16</v>
      </c>
      <c r="J142" s="43">
        <v>59.9</v>
      </c>
      <c r="K142" s="44">
        <v>686</v>
      </c>
      <c r="L142" s="43"/>
    </row>
    <row r="143" spans="1:12" ht="15.75" customHeight="1" x14ac:dyDescent="0.25">
      <c r="A143" s="23"/>
      <c r="B143" s="15"/>
      <c r="C143" s="11"/>
      <c r="D143" s="7" t="s">
        <v>23</v>
      </c>
      <c r="E143" s="42" t="s">
        <v>44</v>
      </c>
      <c r="F143" s="43">
        <v>30</v>
      </c>
      <c r="G143" s="43">
        <v>2.4300000000000002</v>
      </c>
      <c r="H143" s="43"/>
      <c r="I143" s="43">
        <v>14.64</v>
      </c>
      <c r="J143" s="43">
        <v>72.599999999999994</v>
      </c>
      <c r="K143" s="44">
        <v>897</v>
      </c>
      <c r="L143" s="43"/>
    </row>
    <row r="144" spans="1:12" ht="15" x14ac:dyDescent="0.25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4"/>
      <c r="B147" s="17"/>
      <c r="C147" s="8"/>
      <c r="D147" s="18" t="s">
        <v>33</v>
      </c>
      <c r="E147" s="9"/>
      <c r="F147" s="19">
        <f>SUM(F140:F146)</f>
        <v>500</v>
      </c>
      <c r="G147" s="19">
        <f t="shared" ref="G147:J147" si="68">SUM(G140:G146)</f>
        <v>15.53</v>
      </c>
      <c r="H147" s="19">
        <f t="shared" si="68"/>
        <v>14</v>
      </c>
      <c r="I147" s="19">
        <f t="shared" si="68"/>
        <v>122.38000000000001</v>
      </c>
      <c r="J147" s="19">
        <f t="shared" si="68"/>
        <v>671.7</v>
      </c>
      <c r="K147" s="25"/>
      <c r="L147" s="19">
        <f t="shared" ref="L147" si="69">SUM(L140:L146)</f>
        <v>94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 t="s">
        <v>95</v>
      </c>
      <c r="F148" s="43">
        <v>60</v>
      </c>
      <c r="G148" s="43">
        <v>0.94</v>
      </c>
      <c r="H148" s="43">
        <v>5</v>
      </c>
      <c r="I148" s="43">
        <v>5.46</v>
      </c>
      <c r="J148" s="43">
        <v>69.7</v>
      </c>
      <c r="K148" s="44">
        <v>1112</v>
      </c>
      <c r="L148" s="43">
        <v>123</v>
      </c>
    </row>
    <row r="149" spans="1:12" ht="15" x14ac:dyDescent="0.25">
      <c r="A149" s="23"/>
      <c r="B149" s="15"/>
      <c r="C149" s="11"/>
      <c r="D149" s="7" t="s">
        <v>27</v>
      </c>
      <c r="E149" s="42" t="s">
        <v>73</v>
      </c>
      <c r="F149" s="43">
        <v>200</v>
      </c>
      <c r="G149" s="43">
        <v>3.72</v>
      </c>
      <c r="H149" s="43">
        <v>2.9</v>
      </c>
      <c r="I149" s="43">
        <v>15.91</v>
      </c>
      <c r="J149" s="43">
        <v>101.7</v>
      </c>
      <c r="K149" s="44">
        <v>1017.01</v>
      </c>
      <c r="L149" s="43"/>
    </row>
    <row r="150" spans="1:12" ht="15" x14ac:dyDescent="0.25">
      <c r="A150" s="23"/>
      <c r="B150" s="15"/>
      <c r="C150" s="11"/>
      <c r="D150" s="7" t="s">
        <v>28</v>
      </c>
      <c r="E150" s="42" t="s">
        <v>96</v>
      </c>
      <c r="F150" s="43">
        <v>90</v>
      </c>
      <c r="G150" s="43">
        <v>16.940000000000001</v>
      </c>
      <c r="H150" s="43">
        <v>10</v>
      </c>
      <c r="I150" s="43">
        <v>5.93</v>
      </c>
      <c r="J150" s="43">
        <v>229.8</v>
      </c>
      <c r="K150" s="44">
        <v>1024</v>
      </c>
      <c r="L150" s="43"/>
    </row>
    <row r="151" spans="1:12" ht="15" x14ac:dyDescent="0.25">
      <c r="A151" s="23"/>
      <c r="B151" s="15"/>
      <c r="C151" s="11"/>
      <c r="D151" s="7" t="s">
        <v>29</v>
      </c>
      <c r="E151" s="42" t="s">
        <v>61</v>
      </c>
      <c r="F151" s="43">
        <v>150</v>
      </c>
      <c r="G151" s="43">
        <v>3.29</v>
      </c>
      <c r="H151" s="43">
        <v>5.5</v>
      </c>
      <c r="I151" s="43">
        <v>22.09</v>
      </c>
      <c r="J151" s="43">
        <v>147.69999999999999</v>
      </c>
      <c r="K151" s="44">
        <v>995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48</v>
      </c>
      <c r="F152" s="43">
        <v>200</v>
      </c>
      <c r="G152" s="43">
        <v>0.46</v>
      </c>
      <c r="H152" s="43"/>
      <c r="I152" s="43">
        <v>27.49</v>
      </c>
      <c r="J152" s="43">
        <v>115.7</v>
      </c>
      <c r="K152" s="44">
        <v>928</v>
      </c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44</v>
      </c>
      <c r="F153" s="43">
        <v>20</v>
      </c>
      <c r="G153" s="43">
        <v>1.62</v>
      </c>
      <c r="H153" s="43"/>
      <c r="I153" s="43">
        <v>9.76</v>
      </c>
      <c r="J153" s="43">
        <v>48.4</v>
      </c>
      <c r="K153" s="44">
        <v>897</v>
      </c>
      <c r="L153" s="43"/>
    </row>
    <row r="154" spans="1:12" ht="15" x14ac:dyDescent="0.25">
      <c r="A154" s="23"/>
      <c r="B154" s="15"/>
      <c r="C154" s="11"/>
      <c r="D154" s="7" t="s">
        <v>32</v>
      </c>
      <c r="E154" s="42" t="s">
        <v>49</v>
      </c>
      <c r="F154" s="43">
        <v>20</v>
      </c>
      <c r="G154" s="43">
        <v>1.7</v>
      </c>
      <c r="H154" s="43">
        <v>1</v>
      </c>
      <c r="I154" s="43">
        <v>8.5</v>
      </c>
      <c r="J154" s="43">
        <v>51.8</v>
      </c>
      <c r="K154" s="44">
        <v>1148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33</v>
      </c>
      <c r="E157" s="9"/>
      <c r="F157" s="19">
        <f>SUM(F148:F156)</f>
        <v>740</v>
      </c>
      <c r="G157" s="19">
        <f t="shared" ref="G157:J157" si="70">SUM(G148:G156)</f>
        <v>28.67</v>
      </c>
      <c r="H157" s="19">
        <f t="shared" si="70"/>
        <v>24.4</v>
      </c>
      <c r="I157" s="19">
        <f t="shared" si="70"/>
        <v>95.14</v>
      </c>
      <c r="J157" s="19">
        <f t="shared" si="70"/>
        <v>764.80000000000007</v>
      </c>
      <c r="K157" s="25"/>
      <c r="L157" s="19">
        <f t="shared" ref="L157" si="71">SUM(L148:L156)</f>
        <v>123</v>
      </c>
    </row>
    <row r="158" spans="1:12" ht="15" x14ac:dyDescent="0.2">
      <c r="A158" s="29">
        <f>A140</f>
        <v>2</v>
      </c>
      <c r="B158" s="30">
        <f>B140</f>
        <v>3</v>
      </c>
      <c r="C158" s="52" t="s">
        <v>4</v>
      </c>
      <c r="D158" s="53"/>
      <c r="E158" s="31"/>
      <c r="F158" s="32">
        <f>F147+F157</f>
        <v>1240</v>
      </c>
      <c r="G158" s="32">
        <f t="shared" ref="G158" si="72">G147+G157</f>
        <v>44.2</v>
      </c>
      <c r="H158" s="32">
        <f t="shared" ref="H158" si="73">H147+H157</f>
        <v>38.4</v>
      </c>
      <c r="I158" s="32">
        <f t="shared" ref="I158" si="74">I147+I157</f>
        <v>217.52</v>
      </c>
      <c r="J158" s="32">
        <f t="shared" ref="J158:L158" si="75">J147+J157</f>
        <v>1436.5</v>
      </c>
      <c r="K158" s="32"/>
      <c r="L158" s="32">
        <f t="shared" si="75"/>
        <v>217</v>
      </c>
    </row>
    <row r="159" spans="1:12" ht="15" x14ac:dyDescent="0.25">
      <c r="A159" s="20">
        <v>2</v>
      </c>
      <c r="B159" s="21">
        <v>4</v>
      </c>
      <c r="C159" s="22" t="s">
        <v>20</v>
      </c>
      <c r="D159" s="5" t="s">
        <v>21</v>
      </c>
      <c r="E159" s="39" t="s">
        <v>42</v>
      </c>
      <c r="F159" s="40">
        <v>230</v>
      </c>
      <c r="G159" s="40">
        <v>9.75</v>
      </c>
      <c r="H159" s="40">
        <v>9</v>
      </c>
      <c r="I159" s="40">
        <v>50.52</v>
      </c>
      <c r="J159" s="40">
        <v>351.9</v>
      </c>
      <c r="K159" s="41">
        <v>302</v>
      </c>
      <c r="L159" s="40">
        <v>94</v>
      </c>
    </row>
    <row r="160" spans="1:12" ht="15" x14ac:dyDescent="0.25">
      <c r="A160" s="23"/>
      <c r="B160" s="15"/>
      <c r="C160" s="11"/>
      <c r="D160" s="6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 t="s">
        <v>43</v>
      </c>
      <c r="F161" s="43">
        <v>200</v>
      </c>
      <c r="G161" s="43">
        <v>0.1</v>
      </c>
      <c r="H161" s="43"/>
      <c r="I161" s="43">
        <v>12.97</v>
      </c>
      <c r="J161" s="43">
        <v>59.9</v>
      </c>
      <c r="K161" s="44">
        <v>971</v>
      </c>
      <c r="L161" s="43"/>
    </row>
    <row r="162" spans="1:12" ht="15" x14ac:dyDescent="0.25">
      <c r="A162" s="23"/>
      <c r="B162" s="15"/>
      <c r="C162" s="11"/>
      <c r="D162" s="7" t="s">
        <v>23</v>
      </c>
      <c r="E162" s="42" t="s">
        <v>75</v>
      </c>
      <c r="F162" s="43">
        <v>30</v>
      </c>
      <c r="G162" s="43">
        <v>1.88</v>
      </c>
      <c r="H162" s="43">
        <v>6</v>
      </c>
      <c r="I162" s="43">
        <v>12.41</v>
      </c>
      <c r="J162" s="43">
        <v>113.3</v>
      </c>
      <c r="K162" s="44">
        <v>808</v>
      </c>
      <c r="L162" s="43"/>
    </row>
    <row r="163" spans="1:12" ht="15" x14ac:dyDescent="0.25">
      <c r="A163" s="23"/>
      <c r="B163" s="15"/>
      <c r="C163" s="11"/>
      <c r="D163" s="7" t="s">
        <v>24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 t="s">
        <v>23</v>
      </c>
      <c r="E164" s="42" t="s">
        <v>44</v>
      </c>
      <c r="F164" s="43">
        <v>40</v>
      </c>
      <c r="G164" s="43">
        <v>3.24</v>
      </c>
      <c r="H164" s="43"/>
      <c r="I164" s="43">
        <v>19.52</v>
      </c>
      <c r="J164" s="43">
        <v>96.8</v>
      </c>
      <c r="K164" s="44">
        <v>897</v>
      </c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500</v>
      </c>
      <c r="G166" s="19">
        <f t="shared" ref="G166:J166" si="76">SUM(G159:G165)</f>
        <v>14.97</v>
      </c>
      <c r="H166" s="19">
        <f t="shared" si="76"/>
        <v>15</v>
      </c>
      <c r="I166" s="19">
        <f t="shared" si="76"/>
        <v>95.42</v>
      </c>
      <c r="J166" s="19">
        <f t="shared" si="76"/>
        <v>621.89999999999986</v>
      </c>
      <c r="K166" s="25"/>
      <c r="L166" s="19">
        <f t="shared" ref="L166" si="77">SUM(L159:L165)</f>
        <v>94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 t="s">
        <v>76</v>
      </c>
      <c r="F168" s="43">
        <v>200</v>
      </c>
      <c r="G168" s="43">
        <v>4.4400000000000004</v>
      </c>
      <c r="H168" s="43">
        <v>4</v>
      </c>
      <c r="I168" s="43">
        <v>12.6</v>
      </c>
      <c r="J168" s="43">
        <v>126.4</v>
      </c>
      <c r="K168" s="44">
        <v>139</v>
      </c>
      <c r="L168" s="43">
        <v>123</v>
      </c>
    </row>
    <row r="169" spans="1:12" ht="15" x14ac:dyDescent="0.25">
      <c r="A169" s="23"/>
      <c r="B169" s="15"/>
      <c r="C169" s="11"/>
      <c r="D169" s="7" t="s">
        <v>28</v>
      </c>
      <c r="E169" s="42" t="s">
        <v>103</v>
      </c>
      <c r="F169" s="43">
        <v>250</v>
      </c>
      <c r="G169" s="43">
        <v>15.95</v>
      </c>
      <c r="H169" s="43">
        <v>29</v>
      </c>
      <c r="I169" s="43">
        <v>58.65</v>
      </c>
      <c r="J169" s="43">
        <v>587.1</v>
      </c>
      <c r="K169" s="44">
        <v>1018</v>
      </c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74</v>
      </c>
      <c r="F171" s="43">
        <v>200</v>
      </c>
      <c r="G171" s="43">
        <v>0.2</v>
      </c>
      <c r="H171" s="43"/>
      <c r="I171" s="43">
        <v>25.73</v>
      </c>
      <c r="J171" s="43">
        <v>105.2</v>
      </c>
      <c r="K171" s="44">
        <v>925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44</v>
      </c>
      <c r="F172" s="43">
        <v>30</v>
      </c>
      <c r="G172" s="43">
        <v>2.4300000000000002</v>
      </c>
      <c r="H172" s="43"/>
      <c r="I172" s="43">
        <v>14.64</v>
      </c>
      <c r="J172" s="43">
        <v>72.599999999999994</v>
      </c>
      <c r="K172" s="44">
        <v>897</v>
      </c>
      <c r="L172" s="43"/>
    </row>
    <row r="173" spans="1:12" ht="15" x14ac:dyDescent="0.25">
      <c r="A173" s="23"/>
      <c r="B173" s="15"/>
      <c r="C173" s="11"/>
      <c r="D173" s="7" t="s">
        <v>32</v>
      </c>
      <c r="E173" s="42" t="s">
        <v>49</v>
      </c>
      <c r="F173" s="43">
        <v>20</v>
      </c>
      <c r="G173" s="43">
        <v>1.7</v>
      </c>
      <c r="H173" s="43">
        <v>1</v>
      </c>
      <c r="I173" s="43">
        <v>8.5</v>
      </c>
      <c r="J173" s="43">
        <v>51.8</v>
      </c>
      <c r="K173" s="44">
        <v>1148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33</v>
      </c>
      <c r="E177" s="9"/>
      <c r="F177" s="19">
        <f>SUM(F167:F176)</f>
        <v>700</v>
      </c>
      <c r="G177" s="19">
        <f t="shared" ref="G177:J177" si="78">SUM(G167:G176)</f>
        <v>24.72</v>
      </c>
      <c r="H177" s="19">
        <f t="shared" si="78"/>
        <v>34</v>
      </c>
      <c r="I177" s="19">
        <f t="shared" si="78"/>
        <v>120.12</v>
      </c>
      <c r="J177" s="19">
        <f t="shared" si="78"/>
        <v>943.1</v>
      </c>
      <c r="K177" s="25"/>
      <c r="L177" s="19">
        <f t="shared" ref="L177" si="79">SUM(L167:L176)</f>
        <v>123</v>
      </c>
    </row>
    <row r="178" spans="1:12" ht="15" x14ac:dyDescent="0.2">
      <c r="A178" s="29">
        <f>A159</f>
        <v>2</v>
      </c>
      <c r="B178" s="30">
        <f>B159</f>
        <v>4</v>
      </c>
      <c r="C178" s="52" t="s">
        <v>4</v>
      </c>
      <c r="D178" s="53"/>
      <c r="E178" s="31"/>
      <c r="F178" s="32">
        <f>F166+F177</f>
        <v>1200</v>
      </c>
      <c r="G178" s="32">
        <f t="shared" ref="G178" si="80">G166+G177</f>
        <v>39.69</v>
      </c>
      <c r="H178" s="32">
        <f t="shared" ref="H178" si="81">H166+H177</f>
        <v>49</v>
      </c>
      <c r="I178" s="32">
        <f t="shared" ref="I178" si="82">I166+I177</f>
        <v>215.54000000000002</v>
      </c>
      <c r="J178" s="32">
        <f t="shared" ref="J178:L178" si="83">J166+J177</f>
        <v>1565</v>
      </c>
      <c r="K178" s="32"/>
      <c r="L178" s="32">
        <f t="shared" si="83"/>
        <v>217</v>
      </c>
    </row>
    <row r="179" spans="1:12" ht="15" x14ac:dyDescent="0.25">
      <c r="A179" s="20">
        <v>2</v>
      </c>
      <c r="B179" s="21">
        <v>5</v>
      </c>
      <c r="C179" s="22" t="s">
        <v>20</v>
      </c>
      <c r="D179" s="5" t="s">
        <v>21</v>
      </c>
      <c r="E179" s="39" t="s">
        <v>77</v>
      </c>
      <c r="F179" s="40">
        <v>180</v>
      </c>
      <c r="G179" s="40">
        <v>5.79</v>
      </c>
      <c r="H179" s="40">
        <v>3</v>
      </c>
      <c r="I179" s="40">
        <v>28.83</v>
      </c>
      <c r="J179" s="40">
        <v>214.2</v>
      </c>
      <c r="K179" s="41">
        <v>851</v>
      </c>
      <c r="L179" s="40">
        <v>94</v>
      </c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22</v>
      </c>
      <c r="E181" s="42" t="s">
        <v>63</v>
      </c>
      <c r="F181" s="43">
        <v>200</v>
      </c>
      <c r="G181" s="43"/>
      <c r="H181" s="43"/>
      <c r="I181" s="43">
        <v>14.97</v>
      </c>
      <c r="J181" s="43">
        <v>59.9</v>
      </c>
      <c r="K181" s="44">
        <v>828</v>
      </c>
      <c r="L181" s="43"/>
    </row>
    <row r="182" spans="1:12" ht="15" x14ac:dyDescent="0.25">
      <c r="A182" s="23"/>
      <c r="B182" s="15"/>
      <c r="C182" s="11"/>
      <c r="D182" s="7" t="s">
        <v>23</v>
      </c>
      <c r="E182" s="42" t="s">
        <v>44</v>
      </c>
      <c r="F182" s="43">
        <v>20</v>
      </c>
      <c r="G182" s="43">
        <v>1.62</v>
      </c>
      <c r="H182" s="43"/>
      <c r="I182" s="43">
        <v>9.76</v>
      </c>
      <c r="J182" s="43">
        <v>48.4</v>
      </c>
      <c r="K182" s="44">
        <v>897</v>
      </c>
      <c r="L182" s="43"/>
    </row>
    <row r="183" spans="1:12" ht="15" x14ac:dyDescent="0.25">
      <c r="A183" s="23"/>
      <c r="B183" s="15"/>
      <c r="C183" s="11"/>
      <c r="D183" s="7" t="s">
        <v>24</v>
      </c>
      <c r="E183" s="42" t="s">
        <v>82</v>
      </c>
      <c r="F183" s="43">
        <v>120</v>
      </c>
      <c r="G183" s="43">
        <v>0.48</v>
      </c>
      <c r="H183" s="43"/>
      <c r="I183" s="43">
        <v>11.76</v>
      </c>
      <c r="J183" s="43">
        <v>56.4</v>
      </c>
      <c r="K183" s="44">
        <v>976</v>
      </c>
      <c r="L183" s="43"/>
    </row>
    <row r="184" spans="1:12" ht="15" x14ac:dyDescent="0.25">
      <c r="A184" s="23"/>
      <c r="B184" s="15"/>
      <c r="C184" s="11"/>
      <c r="D184" s="6" t="s">
        <v>23</v>
      </c>
      <c r="E184" s="42" t="s">
        <v>66</v>
      </c>
      <c r="F184" s="43">
        <v>30</v>
      </c>
      <c r="G184" s="43">
        <v>3.36</v>
      </c>
      <c r="H184" s="43">
        <v>2</v>
      </c>
      <c r="I184" s="43">
        <v>12.33</v>
      </c>
      <c r="J184" s="43">
        <v>84</v>
      </c>
      <c r="K184" s="44">
        <v>810</v>
      </c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25">
      <c r="A186" s="24"/>
      <c r="B186" s="17"/>
      <c r="C186" s="8"/>
      <c r="D186" s="18" t="s">
        <v>33</v>
      </c>
      <c r="E186" s="9"/>
      <c r="F186" s="19">
        <f>SUM(F179:F185)</f>
        <v>550</v>
      </c>
      <c r="G186" s="19">
        <f t="shared" ref="G186:J186" si="84">SUM(G179:G185)</f>
        <v>11.25</v>
      </c>
      <c r="H186" s="19">
        <f t="shared" si="84"/>
        <v>5</v>
      </c>
      <c r="I186" s="19">
        <f t="shared" si="84"/>
        <v>77.649999999999991</v>
      </c>
      <c r="J186" s="19">
        <f t="shared" si="84"/>
        <v>462.89999999999992</v>
      </c>
      <c r="K186" s="25"/>
      <c r="L186" s="19">
        <f t="shared" ref="L186" si="85">SUM(L179:L185)</f>
        <v>94</v>
      </c>
    </row>
    <row r="187" spans="1:12" ht="15" x14ac:dyDescent="0.25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27</v>
      </c>
      <c r="E188" s="42" t="s">
        <v>78</v>
      </c>
      <c r="F188" s="43">
        <v>200</v>
      </c>
      <c r="G188" s="43">
        <v>2.14</v>
      </c>
      <c r="H188" s="43">
        <v>2</v>
      </c>
      <c r="I188" s="43">
        <v>16.600000000000001</v>
      </c>
      <c r="J188" s="43">
        <v>97.2</v>
      </c>
      <c r="K188" s="44">
        <v>1113</v>
      </c>
      <c r="L188" s="43">
        <v>123</v>
      </c>
    </row>
    <row r="189" spans="1:12" ht="15" x14ac:dyDescent="0.25">
      <c r="A189" s="23"/>
      <c r="B189" s="15"/>
      <c r="C189" s="11"/>
      <c r="D189" s="7" t="s">
        <v>28</v>
      </c>
      <c r="E189" s="42" t="s">
        <v>79</v>
      </c>
      <c r="F189" s="43">
        <v>90</v>
      </c>
      <c r="G189" s="43">
        <v>12.61</v>
      </c>
      <c r="H189" s="43">
        <v>13</v>
      </c>
      <c r="I189" s="43">
        <v>12.46</v>
      </c>
      <c r="J189" s="43">
        <v>215.2</v>
      </c>
      <c r="K189" s="44">
        <v>907</v>
      </c>
      <c r="L189" s="43"/>
    </row>
    <row r="190" spans="1:12" ht="15" x14ac:dyDescent="0.25">
      <c r="A190" s="23"/>
      <c r="B190" s="15"/>
      <c r="C190" s="11"/>
      <c r="D190" s="7" t="s">
        <v>29</v>
      </c>
      <c r="E190" s="42" t="s">
        <v>80</v>
      </c>
      <c r="F190" s="43">
        <v>150</v>
      </c>
      <c r="G190" s="43">
        <v>4.6900000000000004</v>
      </c>
      <c r="H190" s="43">
        <v>5</v>
      </c>
      <c r="I190" s="43">
        <v>33.479999999999997</v>
      </c>
      <c r="J190" s="43">
        <v>199.9</v>
      </c>
      <c r="K190" s="44">
        <v>1000</v>
      </c>
      <c r="L190" s="43"/>
    </row>
    <row r="191" spans="1:12" ht="15" x14ac:dyDescent="0.25">
      <c r="A191" s="23"/>
      <c r="B191" s="15"/>
      <c r="C191" s="11"/>
      <c r="D191" s="7" t="s">
        <v>30</v>
      </c>
      <c r="E191" s="42" t="s">
        <v>65</v>
      </c>
      <c r="F191" s="43">
        <v>200</v>
      </c>
      <c r="G191" s="43">
        <v>0.68</v>
      </c>
      <c r="H191" s="43"/>
      <c r="I191" s="43">
        <v>25.63</v>
      </c>
      <c r="J191" s="43">
        <v>120.6</v>
      </c>
      <c r="K191" s="44">
        <v>705</v>
      </c>
      <c r="L191" s="43"/>
    </row>
    <row r="192" spans="1:12" ht="15" x14ac:dyDescent="0.25">
      <c r="A192" s="23"/>
      <c r="B192" s="15"/>
      <c r="C192" s="11"/>
      <c r="D192" s="7" t="s">
        <v>31</v>
      </c>
      <c r="E192" s="42" t="s">
        <v>44</v>
      </c>
      <c r="F192" s="43">
        <v>20</v>
      </c>
      <c r="G192" s="43">
        <v>1.62</v>
      </c>
      <c r="H192" s="43"/>
      <c r="I192" s="43">
        <v>9.76</v>
      </c>
      <c r="J192" s="43">
        <v>48.4</v>
      </c>
      <c r="K192" s="44">
        <v>897</v>
      </c>
      <c r="L192" s="43"/>
    </row>
    <row r="193" spans="1:12" ht="15" x14ac:dyDescent="0.25">
      <c r="A193" s="23"/>
      <c r="B193" s="15"/>
      <c r="C193" s="11"/>
      <c r="D193" s="7" t="s">
        <v>32</v>
      </c>
      <c r="E193" s="42" t="s">
        <v>49</v>
      </c>
      <c r="F193" s="43">
        <v>20</v>
      </c>
      <c r="G193" s="43">
        <v>1.7</v>
      </c>
      <c r="H193" s="43">
        <v>1</v>
      </c>
      <c r="I193" s="43">
        <v>8.5</v>
      </c>
      <c r="J193" s="43">
        <v>51.8</v>
      </c>
      <c r="K193" s="44">
        <v>1148</v>
      </c>
      <c r="L193" s="43"/>
    </row>
    <row r="194" spans="1:12" ht="15" x14ac:dyDescent="0.25">
      <c r="A194" s="23"/>
      <c r="B194" s="15"/>
      <c r="C194" s="11"/>
      <c r="D194" s="7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 t="s">
        <v>81</v>
      </c>
      <c r="F195" s="43">
        <v>30</v>
      </c>
      <c r="G195" s="43">
        <v>0.21</v>
      </c>
      <c r="H195" s="43">
        <v>2</v>
      </c>
      <c r="I195" s="43">
        <v>2.25</v>
      </c>
      <c r="J195" s="43">
        <v>23.6</v>
      </c>
      <c r="K195" s="44">
        <v>901</v>
      </c>
      <c r="L195" s="43"/>
    </row>
    <row r="196" spans="1:12" ht="15" x14ac:dyDescent="0.25">
      <c r="A196" s="23"/>
      <c r="B196" s="15"/>
      <c r="C196" s="11"/>
      <c r="D196" s="6"/>
      <c r="E196" s="42" t="s">
        <v>47</v>
      </c>
      <c r="F196" s="43">
        <v>5</v>
      </c>
      <c r="G196" s="43">
        <v>1.1499999999999999</v>
      </c>
      <c r="H196" s="43">
        <v>1</v>
      </c>
      <c r="I196" s="43">
        <v>0.04</v>
      </c>
      <c r="J196" s="43">
        <v>11.8</v>
      </c>
      <c r="K196" s="44">
        <v>1052</v>
      </c>
      <c r="L196" s="43"/>
    </row>
    <row r="197" spans="1:12" ht="15" x14ac:dyDescent="0.25">
      <c r="A197" s="24"/>
      <c r="B197" s="17"/>
      <c r="C197" s="8"/>
      <c r="D197" s="18" t="s">
        <v>33</v>
      </c>
      <c r="E197" s="9"/>
      <c r="F197" s="19">
        <f>SUM(F187:F196)</f>
        <v>715</v>
      </c>
      <c r="G197" s="19">
        <f t="shared" ref="G197:J197" si="86">SUM(G187:G196)</f>
        <v>24.8</v>
      </c>
      <c r="H197" s="19">
        <f t="shared" si="86"/>
        <v>24</v>
      </c>
      <c r="I197" s="19">
        <f t="shared" si="86"/>
        <v>108.72000000000001</v>
      </c>
      <c r="J197" s="19">
        <f t="shared" si="86"/>
        <v>768.49999999999989</v>
      </c>
      <c r="K197" s="25"/>
      <c r="L197" s="19">
        <f t="shared" ref="L197" si="87">SUM(L187:L196)</f>
        <v>123</v>
      </c>
    </row>
    <row r="198" spans="1:12" ht="15" x14ac:dyDescent="0.2">
      <c r="A198" s="29">
        <f>A179</f>
        <v>2</v>
      </c>
      <c r="B198" s="30">
        <f>B179</f>
        <v>5</v>
      </c>
      <c r="C198" s="52" t="s">
        <v>4</v>
      </c>
      <c r="D198" s="53"/>
      <c r="E198" s="31"/>
      <c r="F198" s="32">
        <f>F186+F197</f>
        <v>1265</v>
      </c>
      <c r="G198" s="32">
        <f t="shared" ref="G198" si="88">G186+G197</f>
        <v>36.049999999999997</v>
      </c>
      <c r="H198" s="32">
        <f t="shared" ref="H198" si="89">H186+H197</f>
        <v>29</v>
      </c>
      <c r="I198" s="32">
        <f t="shared" ref="I198" si="90">I186+I197</f>
        <v>186.37</v>
      </c>
      <c r="J198" s="32">
        <f t="shared" ref="J198:L198" si="91">J186+J197</f>
        <v>1231.3999999999999</v>
      </c>
      <c r="K198" s="32"/>
      <c r="L198" s="32">
        <f t="shared" si="91"/>
        <v>217</v>
      </c>
    </row>
    <row r="199" spans="1:12" x14ac:dyDescent="0.2">
      <c r="A199" s="27"/>
      <c r="B199" s="28"/>
      <c r="C199" s="54" t="s">
        <v>5</v>
      </c>
      <c r="D199" s="54"/>
      <c r="E199" s="54"/>
      <c r="F199" s="34">
        <f>(F24+F43+F62+F81+F100+F119+F139+F158+F178+F198)/(IF(F24=0,0,1)+IF(F43=0,0,1)+IF(F62=0,0,1)+IF(F81=0,0,1)+IF(F100=0,0,1)+IF(F119=0,0,1)+IF(F139=0,0,1)+IF(F158=0,0,1)+IF(F178=0,0,1)+IF(F198=0,0,1))</f>
        <v>1235</v>
      </c>
      <c r="G199" s="34">
        <f>(G24+G43+G62+G81+G100+G119+G139+G158+G178+G198)/(IF(G24=0,0,1)+IF(G43=0,0,1)+IF(G62=0,0,1)+IF(G81=0,0,1)+IF(G100=0,0,1)+IF(G119=0,0,1)+IF(G139=0,0,1)+IF(G158=0,0,1)+IF(G178=0,0,1)+IF(G198=0,0,1))</f>
        <v>45.972999999999999</v>
      </c>
      <c r="H199" s="34">
        <f>(H24+H43+H62+H81+H100+H119+H139+H158+H178+H198)/(IF(H24=0,0,1)+IF(H43=0,0,1)+IF(H62=0,0,1)+IF(H81=0,0,1)+IF(H100=0,0,1)+IF(H119=0,0,1)+IF(H139=0,0,1)+IF(H158=0,0,1)+IF(H178=0,0,1)+IF(H198=0,0,1))</f>
        <v>45.01</v>
      </c>
      <c r="I199" s="34">
        <f>(I24+I43+I62+I81+I100+I119+I139+I158+I178+I198)/(IF(I24=0,0,1)+IF(I43=0,0,1)+IF(I62=0,0,1)+IF(I81=0,0,1)+IF(I100=0,0,1)+IF(I119=0,0,1)+IF(I139=0,0,1)+IF(I158=0,0,1)+IF(I178=0,0,1)+IF(I198=0,0,1))</f>
        <v>191.31499999999997</v>
      </c>
      <c r="J199" s="34">
        <f>(J24+J43+J62+J81+J100+J119+J139+J158+J178+J198)/(IF(J24=0,0,1)+IF(J43=0,0,1)+IF(J62=0,0,1)+IF(J81=0,0,1)+IF(J100=0,0,1)+IF(J119=0,0,1)+IF(J139=0,0,1)+IF(J158=0,0,1)+IF(J178=0,0,1)+IF(J198=0,0,1))</f>
        <v>1373.5900000000001</v>
      </c>
      <c r="K199" s="34"/>
      <c r="L199" s="34">
        <f>(L24+L43+L62+L81+L100+L119+L139+L158+L178+L198)/(IF(L24=0,0,1)+IF(L43=0,0,1)+IF(L62=0,0,1)+IF(L81=0,0,1)+IF(L100=0,0,1)+IF(L119=0,0,1)+IF(L139=0,0,1)+IF(L158=0,0,1)+IF(L178=0,0,1)+IF(L198=0,0,1))</f>
        <v>217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9:E199"/>
    <mergeCell ref="C198:D198"/>
    <mergeCell ref="C119:D119"/>
    <mergeCell ref="C139:D139"/>
    <mergeCell ref="C158:D158"/>
    <mergeCell ref="C178:D17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2024-03-26T09:40:52Z</dcterms:modified>
</cp:coreProperties>
</file>